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X:\Hard Truths and Safer Staffing\1. SAFE STAFFING REPORT (Hard Truths)\Ammended Submission forms\2024\"/>
    </mc:Choice>
  </mc:AlternateContent>
  <xr:revisionPtr revIDLastSave="0" documentId="13_ncr:1_{9CD79B2A-0CA2-4E74-AB8C-6A6E0870CA85}" xr6:coauthVersionLast="36" xr6:coauthVersionMax="36" xr10:uidLastSave="{00000000-0000-0000-0000-000000000000}"/>
  <bookViews>
    <workbookView xWindow="0" yWindow="0" windowWidth="28800" windowHeight="12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D8" i="1"/>
  <c r="Q8" i="1" l="1"/>
  <c r="S8" i="1"/>
  <c r="R8" i="1"/>
  <c r="P8" i="1"/>
  <c r="M8" i="1"/>
  <c r="N8" i="1"/>
  <c r="O8" i="1"/>
</calcChain>
</file>

<file path=xl/sharedStrings.xml><?xml version="1.0" encoding="utf-8"?>
<sst xmlns="http://schemas.openxmlformats.org/spreadsheetml/2006/main" count="101" uniqueCount="52">
  <si>
    <t>Total</t>
  </si>
  <si>
    <t>ITU &amp; HDU</t>
  </si>
  <si>
    <t>Saunders Unit</t>
  </si>
  <si>
    <t>Penn Ward</t>
  </si>
  <si>
    <t>Henry Moore Ward</t>
  </si>
  <si>
    <t>Harvey Ward</t>
  </si>
  <si>
    <t>John Snow Ward</t>
  </si>
  <si>
    <t>Charnley Ward</t>
  </si>
  <si>
    <t>AAU</t>
  </si>
  <si>
    <t>Harold Ward</t>
  </si>
  <si>
    <t>Kingsmoor General</t>
  </si>
  <si>
    <t>Lister Ward</t>
  </si>
  <si>
    <t>Locke Ward</t>
  </si>
  <si>
    <t>Ray Ward</t>
  </si>
  <si>
    <t>Tye Green Ward</t>
  </si>
  <si>
    <t>Nightingale Ward</t>
  </si>
  <si>
    <t>Opal Unit</t>
  </si>
  <si>
    <t>Winter Ward</t>
  </si>
  <si>
    <t>Fleming Ward</t>
  </si>
  <si>
    <t>Neo-Natal Unit</t>
  </si>
  <si>
    <t>Dolphin Ward</t>
  </si>
  <si>
    <t>Labour Ward</t>
  </si>
  <si>
    <t>Birthing Unit</t>
  </si>
  <si>
    <t>Samson Ward</t>
  </si>
  <si>
    <t>Chamberlen Ward</t>
  </si>
  <si>
    <t>Day</t>
  </si>
  <si>
    <t>Night</t>
  </si>
  <si>
    <t>Cumulative count over the month of patients at 23:59 each day</t>
  </si>
  <si>
    <t>Care Hours Per Patient Day (CHPPD)</t>
  </si>
  <si>
    <t>Ward name</t>
  </si>
  <si>
    <t>Registered Nurses/Midwives</t>
  </si>
  <si>
    <t>Non-registered Nurses/Midwives (Care Staff)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</si>
  <si>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</si>
  <si>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</si>
  <si>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</si>
  <si>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</si>
  <si>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Hospital Site name</t>
  </si>
  <si>
    <t>Total monthly planned staff hours</t>
  </si>
  <si>
    <t>Total monthly actual staff hours</t>
  </si>
  <si>
    <t>PRINCESS ALEXANDRA HOSPITAL - RQWG0</t>
  </si>
  <si>
    <t>Specialty</t>
  </si>
  <si>
    <t>Safe Staffing (Rota Fill Rates and CHPPD) Collection</t>
  </si>
  <si>
    <t>192 - CRITICAL CARE MEDICINE</t>
  </si>
  <si>
    <t>326 - ACUTE INTERNAL MEDICINE</t>
  </si>
  <si>
    <t>100 - GENERAL SURGERY</t>
  </si>
  <si>
    <t>300 - GENERAL MEDICINE</t>
  </si>
  <si>
    <t>430 - GERIATRIC MEDICINE</t>
  </si>
  <si>
    <t>340 - RESPIRATORY MEDICINE</t>
  </si>
  <si>
    <t>302 - ENDOCRINOLOGY</t>
  </si>
  <si>
    <t>422 - NEONATOLOGY</t>
  </si>
  <si>
    <t>420 - PAEDIATRICS</t>
  </si>
  <si>
    <t>501 - OBSTETRICS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</si>
</sst>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2" borderId="9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0" fillId="2" borderId="10" xfId="0" applyNumberFormat="1" applyFill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/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7" fontId="3" fillId="0" borderId="0" xfId="0" applyNumberFormat="1" applyFont="1"/>
    <xf numFmtId="164" fontId="1" fillId="5" borderId="25" xfId="1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2"/>
  <sheetViews>
    <sheetView tabSelected="1" topLeftCell="B4" zoomScale="80" zoomScaleNormal="80" workbookViewId="0">
      <selection activeCell="B15" sqref="A15:XFD15"/>
    </sheetView>
  </sheetViews>
  <sheetFormatPr defaultRowHeight="14.5" x14ac:dyDescent="0.35"/>
  <cols>
    <col min="1" max="1" width="27.54296875" customWidth="1"/>
    <col min="2" max="2" width="20.36328125" customWidth="1"/>
    <col min="3" max="3" width="43.7265625" customWidth="1"/>
    <col min="4" max="12" width="12.6328125" style="1" customWidth="1"/>
    <col min="13" max="19" width="15.6328125" style="1" customWidth="1"/>
    <col min="20" max="20" width="12.6328125" style="1" customWidth="1"/>
    <col min="21" max="21" width="12.6328125" style="2" customWidth="1"/>
  </cols>
  <sheetData>
    <row r="2" spans="1:21" ht="1" customHeight="1" x14ac:dyDescent="0.35"/>
    <row r="3" spans="1:21" s="3" customFormat="1" ht="27.5" customHeight="1" x14ac:dyDescent="0.35">
      <c r="A3" s="34" t="s">
        <v>41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5"/>
      <c r="U3" s="6"/>
    </row>
    <row r="4" spans="1:21" ht="15" thickBot="1" x14ac:dyDescent="0.4"/>
    <row r="5" spans="1:21" ht="20" customHeight="1" thickBot="1" x14ac:dyDescent="0.5">
      <c r="A5" s="26">
        <v>45323</v>
      </c>
      <c r="B5" s="22"/>
      <c r="C5" s="22"/>
      <c r="D5" s="49" t="s">
        <v>25</v>
      </c>
      <c r="E5" s="50"/>
      <c r="F5" s="50"/>
      <c r="G5" s="50"/>
      <c r="H5" s="50" t="s">
        <v>26</v>
      </c>
      <c r="I5" s="50"/>
      <c r="J5" s="50"/>
      <c r="K5" s="51"/>
      <c r="L5" s="43" t="s">
        <v>27</v>
      </c>
      <c r="M5" s="46" t="s">
        <v>28</v>
      </c>
      <c r="N5" s="47"/>
      <c r="O5" s="36"/>
      <c r="P5" s="46" t="s">
        <v>25</v>
      </c>
      <c r="Q5" s="48"/>
      <c r="R5" s="35" t="s">
        <v>26</v>
      </c>
      <c r="S5" s="36"/>
    </row>
    <row r="6" spans="1:21" ht="50.5" customHeight="1" x14ac:dyDescent="0.35">
      <c r="A6" s="52" t="s">
        <v>36</v>
      </c>
      <c r="B6" s="54" t="s">
        <v>29</v>
      </c>
      <c r="C6" s="28" t="s">
        <v>40</v>
      </c>
      <c r="D6" s="30" t="s">
        <v>30</v>
      </c>
      <c r="E6" s="31"/>
      <c r="F6" s="32" t="s">
        <v>31</v>
      </c>
      <c r="G6" s="31"/>
      <c r="H6" s="32" t="s">
        <v>30</v>
      </c>
      <c r="I6" s="31"/>
      <c r="J6" s="32" t="s">
        <v>31</v>
      </c>
      <c r="K6" s="33"/>
      <c r="L6" s="44"/>
      <c r="M6" s="37" t="s">
        <v>30</v>
      </c>
      <c r="N6" s="39" t="s">
        <v>32</v>
      </c>
      <c r="O6" s="41" t="s">
        <v>33</v>
      </c>
      <c r="P6" s="37" t="s">
        <v>34</v>
      </c>
      <c r="Q6" s="39" t="s">
        <v>35</v>
      </c>
      <c r="R6" s="39" t="s">
        <v>34</v>
      </c>
      <c r="S6" s="41" t="s">
        <v>35</v>
      </c>
    </row>
    <row r="7" spans="1:21" ht="43.5" x14ac:dyDescent="0.35">
      <c r="A7" s="53"/>
      <c r="B7" s="55"/>
      <c r="C7" s="29"/>
      <c r="D7" s="23" t="s">
        <v>37</v>
      </c>
      <c r="E7" s="24" t="s">
        <v>38</v>
      </c>
      <c r="F7" s="24" t="s">
        <v>37</v>
      </c>
      <c r="G7" s="24" t="s">
        <v>38</v>
      </c>
      <c r="H7" s="24" t="s">
        <v>37</v>
      </c>
      <c r="I7" s="24" t="s">
        <v>38</v>
      </c>
      <c r="J7" s="24" t="s">
        <v>37</v>
      </c>
      <c r="K7" s="25" t="s">
        <v>38</v>
      </c>
      <c r="L7" s="45"/>
      <c r="M7" s="38"/>
      <c r="N7" s="40"/>
      <c r="O7" s="42"/>
      <c r="P7" s="38"/>
      <c r="Q7" s="40"/>
      <c r="R7" s="40"/>
      <c r="S7" s="42"/>
    </row>
    <row r="8" spans="1:21" s="3" customFormat="1" ht="20" customHeight="1" x14ac:dyDescent="0.35">
      <c r="A8" s="19"/>
      <c r="B8" s="7" t="s">
        <v>0</v>
      </c>
      <c r="C8" s="20"/>
      <c r="D8" s="10">
        <f>SUM(D9:D32)</f>
        <v>41460</v>
      </c>
      <c r="E8" s="10">
        <f>SUM(E9:E32)</f>
        <v>43858.333333333336</v>
      </c>
      <c r="F8" s="10">
        <f>SUM(F9:F32)</f>
        <v>19740</v>
      </c>
      <c r="G8" s="10">
        <f>SUM(G9:G32)</f>
        <v>23018.916666666668</v>
      </c>
      <c r="H8" s="10">
        <f>SUM(H9:H32)</f>
        <v>33435</v>
      </c>
      <c r="I8" s="10">
        <f>SUM(I9:I32)</f>
        <v>34457.333333333328</v>
      </c>
      <c r="J8" s="10">
        <f>SUM(J9:J32)</f>
        <v>16215</v>
      </c>
      <c r="K8" s="10">
        <f>SUM(K9:K32)</f>
        <v>19917.666666666664</v>
      </c>
      <c r="L8" s="8">
        <f>SUM(L9:L32)</f>
        <v>15210</v>
      </c>
      <c r="M8" s="10">
        <f>SUM((E8+I8)/L8)</f>
        <v>5.1489590181897871</v>
      </c>
      <c r="N8" s="11">
        <f>SUM((G8+K8)/L8)</f>
        <v>2.8229180363795745</v>
      </c>
      <c r="O8" s="12">
        <f>SUM((E8+G8+I8+K8)/L8)</f>
        <v>7.9718770545693625</v>
      </c>
      <c r="P8" s="27">
        <f>SUM(E8/D8)</f>
        <v>1.0578469207268051</v>
      </c>
      <c r="Q8" s="27">
        <f>SUM(G8/F8)</f>
        <v>1.1661052009456265</v>
      </c>
      <c r="R8" s="27">
        <f>SUM(I8/H8)</f>
        <v>1.0305767409401325</v>
      </c>
      <c r="S8" s="27">
        <f>SUM(K8/J8)</f>
        <v>1.2283482372289032</v>
      </c>
      <c r="T8" s="5"/>
      <c r="U8" s="6"/>
    </row>
    <row r="9" spans="1:21" s="3" customFormat="1" ht="20" customHeight="1" x14ac:dyDescent="0.35">
      <c r="A9" s="19" t="s">
        <v>39</v>
      </c>
      <c r="B9" s="4" t="s">
        <v>1</v>
      </c>
      <c r="C9" s="21" t="s">
        <v>42</v>
      </c>
      <c r="D9" s="9">
        <v>3450</v>
      </c>
      <c r="E9" s="13">
        <v>3591.5</v>
      </c>
      <c r="F9" s="13">
        <v>345</v>
      </c>
      <c r="G9" s="13">
        <v>389.75</v>
      </c>
      <c r="H9" s="13">
        <v>3450</v>
      </c>
      <c r="I9" s="13">
        <v>3561</v>
      </c>
      <c r="J9" s="13">
        <v>345</v>
      </c>
      <c r="K9" s="14">
        <v>297</v>
      </c>
      <c r="L9" s="18">
        <v>256</v>
      </c>
      <c r="M9" s="15">
        <v>27.939453125</v>
      </c>
      <c r="N9" s="16">
        <v>2.6826171875</v>
      </c>
      <c r="O9" s="17">
        <v>30.6220703125</v>
      </c>
      <c r="P9" s="27">
        <v>1.0410144927536231</v>
      </c>
      <c r="Q9" s="27">
        <v>1.1297101449275362</v>
      </c>
      <c r="R9" s="27">
        <v>1.0321739130434782</v>
      </c>
      <c r="S9" s="27">
        <v>0.86086956521739133</v>
      </c>
      <c r="T9" s="5"/>
      <c r="U9" s="6"/>
    </row>
    <row r="10" spans="1:21" s="3" customFormat="1" ht="20" customHeight="1" x14ac:dyDescent="0.35">
      <c r="A10" s="19" t="s">
        <v>39</v>
      </c>
      <c r="B10" s="4" t="s">
        <v>2</v>
      </c>
      <c r="C10" s="21" t="s">
        <v>43</v>
      </c>
      <c r="D10" s="9">
        <v>1800</v>
      </c>
      <c r="E10" s="13">
        <v>1890.5</v>
      </c>
      <c r="F10" s="13">
        <v>1080</v>
      </c>
      <c r="G10" s="13">
        <v>1499.9166666666665</v>
      </c>
      <c r="H10" s="13">
        <v>1080</v>
      </c>
      <c r="I10" s="13">
        <v>1309.5</v>
      </c>
      <c r="J10" s="13">
        <v>660</v>
      </c>
      <c r="K10" s="14">
        <v>1020.5</v>
      </c>
      <c r="L10" s="18">
        <v>805</v>
      </c>
      <c r="M10" s="15">
        <v>3.9751552795031055</v>
      </c>
      <c r="N10" s="16">
        <v>3.1309523809523809</v>
      </c>
      <c r="O10" s="17">
        <v>7.1061076604554856</v>
      </c>
      <c r="P10" s="27">
        <v>1.0502777777777779</v>
      </c>
      <c r="Q10" s="27">
        <v>1.3888117283950616</v>
      </c>
      <c r="R10" s="27">
        <v>1.2124999999999999</v>
      </c>
      <c r="S10" s="27">
        <v>1.5462121212121211</v>
      </c>
      <c r="T10" s="5"/>
      <c r="U10" s="6"/>
    </row>
    <row r="11" spans="1:21" s="3" customFormat="1" ht="20" customHeight="1" x14ac:dyDescent="0.35">
      <c r="A11" s="19" t="s">
        <v>39</v>
      </c>
      <c r="B11" s="4" t="s">
        <v>3</v>
      </c>
      <c r="C11" s="21" t="s">
        <v>44</v>
      </c>
      <c r="D11" s="9">
        <v>1800</v>
      </c>
      <c r="E11" s="13">
        <v>1738.5</v>
      </c>
      <c r="F11" s="13">
        <v>1080</v>
      </c>
      <c r="G11" s="13">
        <v>1261.5</v>
      </c>
      <c r="H11" s="13">
        <v>1320</v>
      </c>
      <c r="I11" s="13">
        <v>1320</v>
      </c>
      <c r="J11" s="13">
        <v>660</v>
      </c>
      <c r="K11" s="14">
        <v>1104.5</v>
      </c>
      <c r="L11" s="18">
        <v>829</v>
      </c>
      <c r="M11" s="15">
        <v>3.6893848009650183</v>
      </c>
      <c r="N11" s="16">
        <v>2.8540410132689988</v>
      </c>
      <c r="O11" s="17">
        <v>6.5434258142340171</v>
      </c>
      <c r="P11" s="27">
        <v>0.96583333333333332</v>
      </c>
      <c r="Q11" s="27">
        <v>1.1680555555555556</v>
      </c>
      <c r="R11" s="27">
        <v>1</v>
      </c>
      <c r="S11" s="27">
        <v>1.6734848484848486</v>
      </c>
      <c r="T11" s="5"/>
      <c r="U11" s="6"/>
    </row>
    <row r="12" spans="1:21" s="3" customFormat="1" ht="20" customHeight="1" x14ac:dyDescent="0.35">
      <c r="A12" s="19" t="s">
        <v>39</v>
      </c>
      <c r="B12" s="4" t="s">
        <v>4</v>
      </c>
      <c r="C12" s="21" t="s">
        <v>45</v>
      </c>
      <c r="D12" s="9">
        <v>1080</v>
      </c>
      <c r="E12" s="13">
        <v>1291.75</v>
      </c>
      <c r="F12" s="13">
        <v>720</v>
      </c>
      <c r="G12" s="13">
        <v>751</v>
      </c>
      <c r="H12" s="13">
        <v>720</v>
      </c>
      <c r="I12" s="13">
        <v>1067.5</v>
      </c>
      <c r="J12" s="13">
        <v>660</v>
      </c>
      <c r="K12" s="14">
        <v>754</v>
      </c>
      <c r="L12" s="18">
        <v>635</v>
      </c>
      <c r="M12" s="15">
        <v>3.7153543307086614</v>
      </c>
      <c r="N12" s="16">
        <v>2.3700787401574801</v>
      </c>
      <c r="O12" s="17">
        <v>6.0854330708661415</v>
      </c>
      <c r="P12" s="27">
        <v>1.1960648148148147</v>
      </c>
      <c r="Q12" s="27">
        <v>1.0430555555555556</v>
      </c>
      <c r="R12" s="27">
        <v>1.4826388888888888</v>
      </c>
      <c r="S12" s="27">
        <v>1.1424242424242423</v>
      </c>
      <c r="T12" s="5"/>
      <c r="U12" s="6"/>
    </row>
    <row r="13" spans="1:21" s="3" customFormat="1" ht="20" customHeight="1" x14ac:dyDescent="0.35">
      <c r="A13" s="19" t="s">
        <v>39</v>
      </c>
      <c r="B13" s="4" t="s">
        <v>5</v>
      </c>
      <c r="C13" s="21" t="s">
        <v>45</v>
      </c>
      <c r="D13" s="9">
        <v>1440</v>
      </c>
      <c r="E13" s="13">
        <v>1520.75</v>
      </c>
      <c r="F13" s="13">
        <v>720</v>
      </c>
      <c r="G13" s="13">
        <v>1093.75</v>
      </c>
      <c r="H13" s="13">
        <v>990</v>
      </c>
      <c r="I13" s="13">
        <v>1034</v>
      </c>
      <c r="J13" s="13">
        <v>660</v>
      </c>
      <c r="K13" s="14">
        <v>690.75</v>
      </c>
      <c r="L13" s="18">
        <v>598</v>
      </c>
      <c r="M13" s="15">
        <v>4.2721571906354514</v>
      </c>
      <c r="N13" s="16">
        <v>2.9841137123745818</v>
      </c>
      <c r="O13" s="17">
        <v>7.2562709030100336</v>
      </c>
      <c r="P13" s="27">
        <v>1.0560763888888889</v>
      </c>
      <c r="Q13" s="27">
        <v>1.5190972222222223</v>
      </c>
      <c r="R13" s="27">
        <v>1.0444444444444445</v>
      </c>
      <c r="S13" s="27">
        <v>1.0465909090909091</v>
      </c>
      <c r="T13" s="5"/>
      <c r="U13" s="6"/>
    </row>
    <row r="14" spans="1:21" s="3" customFormat="1" ht="20" customHeight="1" x14ac:dyDescent="0.35">
      <c r="A14" s="19" t="s">
        <v>39</v>
      </c>
      <c r="B14" s="4" t="s">
        <v>6</v>
      </c>
      <c r="C14" s="21" t="s">
        <v>44</v>
      </c>
      <c r="D14" s="9">
        <v>720</v>
      </c>
      <c r="E14" s="13">
        <v>767</v>
      </c>
      <c r="F14" s="13">
        <v>720</v>
      </c>
      <c r="G14" s="13">
        <v>242.5</v>
      </c>
      <c r="H14" s="13">
        <v>660</v>
      </c>
      <c r="I14" s="13">
        <v>660</v>
      </c>
      <c r="J14" s="13">
        <v>330</v>
      </c>
      <c r="K14" s="14">
        <v>111</v>
      </c>
      <c r="L14" s="18">
        <v>183</v>
      </c>
      <c r="M14" s="15">
        <v>7.7978142076502737</v>
      </c>
      <c r="N14" s="16">
        <v>1.9316939890710383</v>
      </c>
      <c r="O14" s="17">
        <v>9.7295081967213122</v>
      </c>
      <c r="P14" s="27">
        <v>1.0652777777777778</v>
      </c>
      <c r="Q14" s="27">
        <v>0.33680555555555558</v>
      </c>
      <c r="R14" s="27">
        <v>1</v>
      </c>
      <c r="S14" s="27">
        <v>0.33636363636363636</v>
      </c>
      <c r="T14" s="5"/>
      <c r="U14" s="6"/>
    </row>
    <row r="15" spans="1:21" s="3" customFormat="1" ht="20" customHeight="1" x14ac:dyDescent="0.35">
      <c r="A15" s="19"/>
      <c r="B15" s="4" t="s">
        <v>7</v>
      </c>
      <c r="C15" s="21" t="s">
        <v>44</v>
      </c>
      <c r="D15" s="9">
        <v>1800</v>
      </c>
      <c r="E15" s="13">
        <v>1951.3333333333335</v>
      </c>
      <c r="F15" s="13">
        <v>720</v>
      </c>
      <c r="G15" s="13">
        <v>978.08333333333337</v>
      </c>
      <c r="H15" s="13">
        <v>1650</v>
      </c>
      <c r="I15" s="13">
        <v>1661.8333333333333</v>
      </c>
      <c r="J15" s="13">
        <v>660</v>
      </c>
      <c r="K15" s="14">
        <v>897.58333333333337</v>
      </c>
      <c r="L15" s="18">
        <v>798</v>
      </c>
      <c r="M15" s="15">
        <v>4.5277777777777786</v>
      </c>
      <c r="N15" s="16">
        <v>2.3504594820384295</v>
      </c>
      <c r="O15" s="17">
        <v>6.8782372598162071</v>
      </c>
      <c r="P15" s="27">
        <v>1.0840740740740742</v>
      </c>
      <c r="Q15" s="27">
        <v>1.3584490740740742</v>
      </c>
      <c r="R15" s="27">
        <v>1.0071717171717172</v>
      </c>
      <c r="S15" s="27">
        <v>1.3599747474747474</v>
      </c>
      <c r="T15" s="5"/>
      <c r="U15" s="6"/>
    </row>
    <row r="16" spans="1:21" s="3" customFormat="1" ht="20" customHeight="1" x14ac:dyDescent="0.35">
      <c r="A16" s="19" t="s">
        <v>39</v>
      </c>
      <c r="B16" s="4" t="s">
        <v>8</v>
      </c>
      <c r="C16" s="21" t="s">
        <v>45</v>
      </c>
      <c r="D16" s="9">
        <v>2880</v>
      </c>
      <c r="E16" s="13">
        <v>2965.8333333333335</v>
      </c>
      <c r="F16" s="13">
        <v>720</v>
      </c>
      <c r="G16" s="13">
        <v>985</v>
      </c>
      <c r="H16" s="13">
        <v>2310</v>
      </c>
      <c r="I16" s="13">
        <v>2465</v>
      </c>
      <c r="J16" s="13">
        <v>660</v>
      </c>
      <c r="K16" s="14">
        <v>943.5</v>
      </c>
      <c r="L16" s="18">
        <v>792</v>
      </c>
      <c r="M16" s="15">
        <v>6.857112794612795</v>
      </c>
      <c r="N16" s="16">
        <v>2.4349747474747474</v>
      </c>
      <c r="O16" s="17">
        <v>9.2920875420875433</v>
      </c>
      <c r="P16" s="27">
        <v>1.0298032407407407</v>
      </c>
      <c r="Q16" s="27">
        <v>1.3680555555555556</v>
      </c>
      <c r="R16" s="27">
        <v>1.0670995670995671</v>
      </c>
      <c r="S16" s="27">
        <v>1.4295454545454545</v>
      </c>
      <c r="T16" s="5"/>
      <c r="U16" s="6"/>
    </row>
    <row r="17" spans="1:21" s="3" customFormat="1" ht="20" customHeight="1" x14ac:dyDescent="0.35">
      <c r="A17" s="19" t="s">
        <v>39</v>
      </c>
      <c r="B17" s="4" t="s">
        <v>9</v>
      </c>
      <c r="C17" s="21" t="s">
        <v>45</v>
      </c>
      <c r="D17" s="9">
        <v>2520</v>
      </c>
      <c r="E17" s="13">
        <v>2553.25</v>
      </c>
      <c r="F17" s="13">
        <v>1080</v>
      </c>
      <c r="G17" s="13">
        <v>1314.75</v>
      </c>
      <c r="H17" s="13">
        <v>1980</v>
      </c>
      <c r="I17" s="13">
        <v>2035</v>
      </c>
      <c r="J17" s="13">
        <v>990</v>
      </c>
      <c r="K17" s="14">
        <v>1191</v>
      </c>
      <c r="L17" s="18">
        <v>936</v>
      </c>
      <c r="M17" s="15">
        <v>4.9019764957264957</v>
      </c>
      <c r="N17" s="16">
        <v>2.6770833333333335</v>
      </c>
      <c r="O17" s="17">
        <v>7.5790598290598288</v>
      </c>
      <c r="P17" s="27">
        <v>1.0131944444444445</v>
      </c>
      <c r="Q17" s="27">
        <v>1.2173611111111111</v>
      </c>
      <c r="R17" s="27">
        <v>1.0277777777777777</v>
      </c>
      <c r="S17" s="27">
        <v>1.2030303030303031</v>
      </c>
      <c r="T17" s="5"/>
      <c r="U17" s="6"/>
    </row>
    <row r="18" spans="1:21" s="3" customFormat="1" ht="20" customHeight="1" x14ac:dyDescent="0.35">
      <c r="A18" s="19" t="s">
        <v>39</v>
      </c>
      <c r="B18" s="4" t="s">
        <v>10</v>
      </c>
      <c r="C18" s="21" t="s">
        <v>45</v>
      </c>
      <c r="D18" s="9">
        <v>2160</v>
      </c>
      <c r="E18" s="13">
        <v>1950.5</v>
      </c>
      <c r="F18" s="13">
        <v>1080</v>
      </c>
      <c r="G18" s="13">
        <v>1710.5</v>
      </c>
      <c r="H18" s="13">
        <v>1320</v>
      </c>
      <c r="I18" s="13">
        <v>1392</v>
      </c>
      <c r="J18" s="13">
        <v>990</v>
      </c>
      <c r="K18" s="14">
        <v>1424.75</v>
      </c>
      <c r="L18" s="18">
        <v>947</v>
      </c>
      <c r="M18" s="15">
        <v>3.5295670538542767</v>
      </c>
      <c r="N18" s="16">
        <v>3.3107180570221755</v>
      </c>
      <c r="O18" s="17">
        <v>6.8402851108764517</v>
      </c>
      <c r="P18" s="27">
        <v>0.90300925925925923</v>
      </c>
      <c r="Q18" s="27">
        <v>1.5837962962962964</v>
      </c>
      <c r="R18" s="27">
        <v>1.0545454545454545</v>
      </c>
      <c r="S18" s="27">
        <v>1.4391414141414141</v>
      </c>
      <c r="T18" s="5"/>
      <c r="U18" s="6"/>
    </row>
    <row r="19" spans="1:21" s="3" customFormat="1" ht="20" customHeight="1" x14ac:dyDescent="0.35">
      <c r="A19" s="19" t="s">
        <v>39</v>
      </c>
      <c r="B19" s="4" t="s">
        <v>11</v>
      </c>
      <c r="C19" s="21" t="s">
        <v>46</v>
      </c>
      <c r="D19" s="9">
        <v>1800</v>
      </c>
      <c r="E19" s="13">
        <v>1927.5</v>
      </c>
      <c r="F19" s="13">
        <v>1080</v>
      </c>
      <c r="G19" s="13">
        <v>1299.25</v>
      </c>
      <c r="H19" s="13">
        <v>1320</v>
      </c>
      <c r="I19" s="13">
        <v>1375</v>
      </c>
      <c r="J19" s="13">
        <v>990</v>
      </c>
      <c r="K19" s="14">
        <v>1196.0833333333335</v>
      </c>
      <c r="L19" s="18">
        <v>819</v>
      </c>
      <c r="M19" s="15">
        <v>4.0323565323565322</v>
      </c>
      <c r="N19" s="16">
        <v>3.0468050468050469</v>
      </c>
      <c r="O19" s="17">
        <v>7.0791615791615801</v>
      </c>
      <c r="P19" s="27">
        <v>1.0708333333333333</v>
      </c>
      <c r="Q19" s="27">
        <v>1.2030092592592592</v>
      </c>
      <c r="R19" s="27">
        <v>1.0416666666666667</v>
      </c>
      <c r="S19" s="27">
        <v>1.2081649831649832</v>
      </c>
      <c r="T19" s="5"/>
      <c r="U19" s="6"/>
    </row>
    <row r="20" spans="1:21" s="3" customFormat="1" ht="20" customHeight="1" x14ac:dyDescent="0.35">
      <c r="A20" s="19" t="s">
        <v>39</v>
      </c>
      <c r="B20" s="4" t="s">
        <v>12</v>
      </c>
      <c r="C20" s="21" t="s">
        <v>47</v>
      </c>
      <c r="D20" s="9">
        <v>1800</v>
      </c>
      <c r="E20" s="13">
        <v>1922</v>
      </c>
      <c r="F20" s="13">
        <v>1080</v>
      </c>
      <c r="G20" s="13">
        <v>1494.25</v>
      </c>
      <c r="H20" s="13">
        <v>1320</v>
      </c>
      <c r="I20" s="13">
        <v>1321</v>
      </c>
      <c r="J20" s="13">
        <v>990</v>
      </c>
      <c r="K20" s="14">
        <v>1325</v>
      </c>
      <c r="L20" s="18">
        <v>835</v>
      </c>
      <c r="M20" s="15">
        <v>3.8838323353293411</v>
      </c>
      <c r="N20" s="16">
        <v>3.3763473053892215</v>
      </c>
      <c r="O20" s="17">
        <v>7.2601796407185626</v>
      </c>
      <c r="P20" s="27">
        <v>1.0677777777777777</v>
      </c>
      <c r="Q20" s="27">
        <v>1.3835648148148147</v>
      </c>
      <c r="R20" s="27">
        <v>1.0007575757575757</v>
      </c>
      <c r="S20" s="27">
        <v>1.3383838383838385</v>
      </c>
      <c r="T20" s="5"/>
      <c r="U20" s="6"/>
    </row>
    <row r="21" spans="1:21" s="3" customFormat="1" ht="20" customHeight="1" x14ac:dyDescent="0.35">
      <c r="A21" s="19" t="s">
        <v>39</v>
      </c>
      <c r="B21" s="4" t="s">
        <v>13</v>
      </c>
      <c r="C21" s="21" t="s">
        <v>46</v>
      </c>
      <c r="D21" s="9">
        <v>1800</v>
      </c>
      <c r="E21" s="13">
        <v>2259.5</v>
      </c>
      <c r="F21" s="13">
        <v>1080</v>
      </c>
      <c r="G21" s="13">
        <v>1284.5</v>
      </c>
      <c r="H21" s="13">
        <v>1320</v>
      </c>
      <c r="I21" s="13">
        <v>1320</v>
      </c>
      <c r="J21" s="13">
        <v>660</v>
      </c>
      <c r="K21" s="14">
        <v>1144.6666666666667</v>
      </c>
      <c r="L21" s="18">
        <v>837</v>
      </c>
      <c r="M21" s="15">
        <v>4.2765830346475511</v>
      </c>
      <c r="N21" s="16">
        <v>2.902230187176424</v>
      </c>
      <c r="O21" s="17">
        <v>7.1788132218239751</v>
      </c>
      <c r="P21" s="27">
        <v>1.2552777777777777</v>
      </c>
      <c r="Q21" s="27">
        <v>1.1893518518518518</v>
      </c>
      <c r="R21" s="27">
        <v>1</v>
      </c>
      <c r="S21" s="27">
        <v>1.7343434343434345</v>
      </c>
      <c r="T21" s="5"/>
      <c r="U21" s="6"/>
    </row>
    <row r="22" spans="1:21" s="3" customFormat="1" ht="20" customHeight="1" x14ac:dyDescent="0.35">
      <c r="A22" s="19" t="s">
        <v>39</v>
      </c>
      <c r="B22" s="4" t="s">
        <v>14</v>
      </c>
      <c r="C22" s="21" t="s">
        <v>45</v>
      </c>
      <c r="D22" s="9">
        <v>2160</v>
      </c>
      <c r="E22" s="13">
        <v>2162.75</v>
      </c>
      <c r="F22" s="13">
        <v>1440</v>
      </c>
      <c r="G22" s="13">
        <v>1515</v>
      </c>
      <c r="H22" s="13">
        <v>1650</v>
      </c>
      <c r="I22" s="13">
        <v>1716.5</v>
      </c>
      <c r="J22" s="13">
        <v>990</v>
      </c>
      <c r="K22" s="14">
        <v>1393.9166666666665</v>
      </c>
      <c r="L22" s="18">
        <v>904</v>
      </c>
      <c r="M22" s="15">
        <v>4.291205752212389</v>
      </c>
      <c r="N22" s="16">
        <v>3.2178281710914454</v>
      </c>
      <c r="O22" s="17">
        <v>7.5090339233038339</v>
      </c>
      <c r="P22" s="27">
        <v>1.0012731481481481</v>
      </c>
      <c r="Q22" s="27">
        <v>1.0520833333333333</v>
      </c>
      <c r="R22" s="27">
        <v>1.0403030303030303</v>
      </c>
      <c r="S22" s="27">
        <v>1.4079966329966329</v>
      </c>
      <c r="T22" s="5"/>
      <c r="U22" s="6"/>
    </row>
    <row r="23" spans="1:21" s="3" customFormat="1" ht="20" customHeight="1" x14ac:dyDescent="0.35">
      <c r="A23" s="19" t="s">
        <v>39</v>
      </c>
      <c r="B23" s="4" t="s">
        <v>15</v>
      </c>
      <c r="C23" s="21" t="s">
        <v>45</v>
      </c>
      <c r="D23" s="9">
        <v>720</v>
      </c>
      <c r="E23" s="13">
        <v>891.75</v>
      </c>
      <c r="F23" s="13">
        <v>720</v>
      </c>
      <c r="G23" s="13">
        <v>563.5</v>
      </c>
      <c r="H23" s="13">
        <v>660</v>
      </c>
      <c r="I23" s="13">
        <v>875.83333333333326</v>
      </c>
      <c r="J23" s="13">
        <v>660</v>
      </c>
      <c r="K23" s="14">
        <v>676.5</v>
      </c>
      <c r="L23" s="18">
        <v>482</v>
      </c>
      <c r="M23" s="15">
        <v>3.6671853388658366</v>
      </c>
      <c r="N23" s="16">
        <v>2.5726141078838176</v>
      </c>
      <c r="O23" s="17">
        <v>6.2397994467496538</v>
      </c>
      <c r="P23" s="27">
        <v>1.2385416666666667</v>
      </c>
      <c r="Q23" s="27">
        <v>0.78263888888888888</v>
      </c>
      <c r="R23" s="27">
        <v>1.327020202020202</v>
      </c>
      <c r="S23" s="27">
        <v>1.0249999999999999</v>
      </c>
      <c r="T23" s="5"/>
      <c r="U23" s="6"/>
    </row>
    <row r="24" spans="1:21" s="3" customFormat="1" ht="20" customHeight="1" x14ac:dyDescent="0.35">
      <c r="A24" s="19" t="s">
        <v>39</v>
      </c>
      <c r="B24" s="4" t="s">
        <v>16</v>
      </c>
      <c r="C24" s="21" t="s">
        <v>45</v>
      </c>
      <c r="D24" s="9">
        <v>1080</v>
      </c>
      <c r="E24" s="13">
        <v>1448.1666666666665</v>
      </c>
      <c r="F24" s="13">
        <v>720</v>
      </c>
      <c r="G24" s="13">
        <v>846.75</v>
      </c>
      <c r="H24" s="13">
        <v>990</v>
      </c>
      <c r="I24" s="13">
        <v>1023</v>
      </c>
      <c r="J24" s="13">
        <v>660</v>
      </c>
      <c r="K24" s="14">
        <v>961.5</v>
      </c>
      <c r="L24" s="18">
        <v>473</v>
      </c>
      <c r="M24" s="15">
        <v>5.2244538407329104</v>
      </c>
      <c r="N24" s="16">
        <v>3.822938689217759</v>
      </c>
      <c r="O24" s="17">
        <v>9.0473925299506686</v>
      </c>
      <c r="P24" s="27">
        <v>1.340895061728395</v>
      </c>
      <c r="Q24" s="27">
        <v>1.1760416666666667</v>
      </c>
      <c r="R24" s="27">
        <v>1.0333333333333334</v>
      </c>
      <c r="S24" s="27">
        <v>1.4568181818181818</v>
      </c>
      <c r="T24" s="5"/>
      <c r="U24" s="6"/>
    </row>
    <row r="25" spans="1:21" s="3" customFormat="1" ht="20" customHeight="1" x14ac:dyDescent="0.35">
      <c r="A25" s="19" t="s">
        <v>39</v>
      </c>
      <c r="B25" s="4" t="s">
        <v>17</v>
      </c>
      <c r="C25" s="21" t="s">
        <v>48</v>
      </c>
      <c r="D25" s="9">
        <v>1800</v>
      </c>
      <c r="E25" s="13">
        <v>1820</v>
      </c>
      <c r="F25" s="13">
        <v>1080</v>
      </c>
      <c r="G25" s="13">
        <v>1408.75</v>
      </c>
      <c r="H25" s="13">
        <v>1320</v>
      </c>
      <c r="I25" s="13">
        <v>1309</v>
      </c>
      <c r="J25" s="13">
        <v>990</v>
      </c>
      <c r="K25" s="14">
        <v>1279.6666666666665</v>
      </c>
      <c r="L25" s="18">
        <v>840</v>
      </c>
      <c r="M25" s="15">
        <v>3.7250000000000001</v>
      </c>
      <c r="N25" s="16">
        <v>3.2004960317460314</v>
      </c>
      <c r="O25" s="17">
        <v>6.9254960317460315</v>
      </c>
      <c r="P25" s="27">
        <v>1.0111111111111111</v>
      </c>
      <c r="Q25" s="27">
        <v>1.3043981481481481</v>
      </c>
      <c r="R25" s="27">
        <v>0.9916666666666667</v>
      </c>
      <c r="S25" s="27">
        <v>1.2925925925925925</v>
      </c>
      <c r="T25" s="5"/>
      <c r="U25" s="6"/>
    </row>
    <row r="26" spans="1:21" s="3" customFormat="1" ht="20" customHeight="1" x14ac:dyDescent="0.35">
      <c r="A26" s="19" t="s">
        <v>39</v>
      </c>
      <c r="B26" s="4" t="s">
        <v>18</v>
      </c>
      <c r="C26" s="21" t="s">
        <v>45</v>
      </c>
      <c r="D26" s="9">
        <v>1800</v>
      </c>
      <c r="E26" s="13">
        <v>1746.25</v>
      </c>
      <c r="F26" s="13">
        <v>720</v>
      </c>
      <c r="G26" s="13">
        <v>651.5</v>
      </c>
      <c r="H26" s="13">
        <v>1320</v>
      </c>
      <c r="I26" s="13">
        <v>1320</v>
      </c>
      <c r="J26" s="13">
        <v>660</v>
      </c>
      <c r="K26" s="14">
        <v>669.25</v>
      </c>
      <c r="L26" s="18">
        <v>773</v>
      </c>
      <c r="M26" s="15">
        <v>3.9666882276843465</v>
      </c>
      <c r="N26" s="16">
        <v>1.7086028460543337</v>
      </c>
      <c r="O26" s="17">
        <v>5.6752910737386806</v>
      </c>
      <c r="P26" s="27">
        <v>0.97013888888888888</v>
      </c>
      <c r="Q26" s="27">
        <v>0.90486111111111112</v>
      </c>
      <c r="R26" s="27">
        <v>1</v>
      </c>
      <c r="S26" s="27">
        <v>1.0140151515151514</v>
      </c>
      <c r="T26" s="5"/>
      <c r="U26" s="6"/>
    </row>
    <row r="27" spans="1:21" s="3" customFormat="1" ht="20" customHeight="1" x14ac:dyDescent="0.35">
      <c r="A27" s="19" t="s">
        <v>39</v>
      </c>
      <c r="B27" s="4" t="s">
        <v>19</v>
      </c>
      <c r="C27" s="21" t="s">
        <v>49</v>
      </c>
      <c r="D27" s="9">
        <v>1725</v>
      </c>
      <c r="E27" s="13">
        <v>1643.5</v>
      </c>
      <c r="F27" s="13">
        <v>345</v>
      </c>
      <c r="G27" s="13">
        <v>310.5</v>
      </c>
      <c r="H27" s="13">
        <v>1725</v>
      </c>
      <c r="I27" s="13">
        <v>1645</v>
      </c>
      <c r="J27" s="13">
        <v>345</v>
      </c>
      <c r="K27" s="14">
        <v>287.5</v>
      </c>
      <c r="L27" s="18">
        <v>284</v>
      </c>
      <c r="M27" s="15">
        <v>11.579225352112676</v>
      </c>
      <c r="N27" s="16">
        <v>2.1056338028169015</v>
      </c>
      <c r="O27" s="17">
        <v>13.684859154929578</v>
      </c>
      <c r="P27" s="27">
        <v>0.95275362318840584</v>
      </c>
      <c r="Q27" s="27">
        <v>0.9</v>
      </c>
      <c r="R27" s="27">
        <v>0.95362318840579707</v>
      </c>
      <c r="S27" s="27">
        <v>0.83333333333333337</v>
      </c>
      <c r="T27" s="5"/>
      <c r="U27" s="6"/>
    </row>
    <row r="28" spans="1:21" s="3" customFormat="1" ht="20" customHeight="1" x14ac:dyDescent="0.35">
      <c r="A28" s="19" t="s">
        <v>39</v>
      </c>
      <c r="B28" s="4" t="s">
        <v>20</v>
      </c>
      <c r="C28" s="21" t="s">
        <v>50</v>
      </c>
      <c r="D28" s="9">
        <v>1725</v>
      </c>
      <c r="E28" s="13">
        <v>1697.75</v>
      </c>
      <c r="F28" s="13">
        <v>690</v>
      </c>
      <c r="G28" s="13">
        <v>527.5</v>
      </c>
      <c r="H28" s="13">
        <v>1380</v>
      </c>
      <c r="I28" s="13">
        <v>1204.75</v>
      </c>
      <c r="J28" s="13">
        <v>345</v>
      </c>
      <c r="K28" s="14">
        <v>248.5</v>
      </c>
      <c r="L28" s="18">
        <v>404</v>
      </c>
      <c r="M28" s="15">
        <v>7.1844059405940595</v>
      </c>
      <c r="N28" s="16">
        <v>1.9207920792079207</v>
      </c>
      <c r="O28" s="17">
        <v>9.1051980198019802</v>
      </c>
      <c r="P28" s="27">
        <v>0.98420289855072463</v>
      </c>
      <c r="Q28" s="27">
        <v>0.76449275362318836</v>
      </c>
      <c r="R28" s="27">
        <v>0.8730072463768116</v>
      </c>
      <c r="S28" s="27">
        <v>0.72028985507246379</v>
      </c>
      <c r="T28" s="5"/>
      <c r="U28" s="6"/>
    </row>
    <row r="29" spans="1:21" s="3" customFormat="1" ht="20" customHeight="1" x14ac:dyDescent="0.35">
      <c r="A29" s="19" t="s">
        <v>39</v>
      </c>
      <c r="B29" s="4" t="s">
        <v>21</v>
      </c>
      <c r="C29" s="21" t="s">
        <v>51</v>
      </c>
      <c r="D29" s="9">
        <v>2520</v>
      </c>
      <c r="E29" s="13">
        <v>2915.416666666667</v>
      </c>
      <c r="F29" s="13">
        <v>720</v>
      </c>
      <c r="G29" s="13">
        <v>645.5</v>
      </c>
      <c r="H29" s="13">
        <v>2310</v>
      </c>
      <c r="I29" s="13">
        <v>2286.083333333333</v>
      </c>
      <c r="J29" s="13">
        <v>660</v>
      </c>
      <c r="K29" s="14">
        <v>660.5</v>
      </c>
      <c r="L29" s="18">
        <v>345</v>
      </c>
      <c r="M29" s="15">
        <v>15.076811594202898</v>
      </c>
      <c r="N29" s="16">
        <v>3.7855072463768118</v>
      </c>
      <c r="O29" s="17">
        <v>18.862318840579711</v>
      </c>
      <c r="P29" s="27">
        <v>1.1569113756613758</v>
      </c>
      <c r="Q29" s="27">
        <v>0.89652777777777781</v>
      </c>
      <c r="R29" s="27">
        <v>0.98964646464646455</v>
      </c>
      <c r="S29" s="27">
        <v>1.0007575757575757</v>
      </c>
      <c r="T29" s="5"/>
      <c r="U29" s="6"/>
    </row>
    <row r="30" spans="1:21" s="3" customFormat="1" ht="20" customHeight="1" x14ac:dyDescent="0.35">
      <c r="A30" s="19" t="s">
        <v>39</v>
      </c>
      <c r="B30" s="4" t="s">
        <v>22</v>
      </c>
      <c r="C30" s="21" t="s">
        <v>51</v>
      </c>
      <c r="D30" s="9">
        <v>720</v>
      </c>
      <c r="E30" s="13">
        <v>854</v>
      </c>
      <c r="F30" s="13">
        <v>360</v>
      </c>
      <c r="G30" s="13">
        <v>321.66666666666663</v>
      </c>
      <c r="H30" s="13">
        <v>660</v>
      </c>
      <c r="I30" s="13">
        <v>667.58333333333337</v>
      </c>
      <c r="J30" s="13">
        <v>330</v>
      </c>
      <c r="K30" s="14">
        <v>316.5</v>
      </c>
      <c r="L30" s="18">
        <v>150</v>
      </c>
      <c r="M30" s="15">
        <v>10.14388888888889</v>
      </c>
      <c r="N30" s="16">
        <v>4.2544444444444443</v>
      </c>
      <c r="O30" s="17">
        <v>14.398333333333333</v>
      </c>
      <c r="P30" s="27">
        <v>1.1861111111111111</v>
      </c>
      <c r="Q30" s="27">
        <v>0.89351851851851838</v>
      </c>
      <c r="R30" s="27">
        <v>1.0114898989898991</v>
      </c>
      <c r="S30" s="27">
        <v>0.95909090909090911</v>
      </c>
      <c r="T30" s="5"/>
      <c r="U30" s="6"/>
    </row>
    <row r="31" spans="1:21" s="3" customFormat="1" ht="20" customHeight="1" x14ac:dyDescent="0.35">
      <c r="A31" s="19" t="s">
        <v>39</v>
      </c>
      <c r="B31" s="4" t="s">
        <v>23</v>
      </c>
      <c r="C31" s="21" t="s">
        <v>51</v>
      </c>
      <c r="D31" s="9">
        <v>1080</v>
      </c>
      <c r="E31" s="13">
        <v>1045.5</v>
      </c>
      <c r="F31" s="13">
        <v>1080</v>
      </c>
      <c r="G31" s="13">
        <v>1617.5</v>
      </c>
      <c r="H31" s="13">
        <v>990</v>
      </c>
      <c r="I31" s="13">
        <v>895.25</v>
      </c>
      <c r="J31" s="13">
        <v>990</v>
      </c>
      <c r="K31" s="14">
        <v>1010.5</v>
      </c>
      <c r="L31" s="18">
        <v>931</v>
      </c>
      <c r="M31" s="15">
        <v>2.0845864661654137</v>
      </c>
      <c r="N31" s="16">
        <v>2.8227712137486574</v>
      </c>
      <c r="O31" s="17">
        <v>4.907357679914071</v>
      </c>
      <c r="P31" s="27">
        <v>0.96805555555555556</v>
      </c>
      <c r="Q31" s="27">
        <v>1.4976851851851851</v>
      </c>
      <c r="R31" s="27">
        <v>0.90429292929292926</v>
      </c>
      <c r="S31" s="27">
        <v>1.0207070707070707</v>
      </c>
      <c r="T31" s="5"/>
      <c r="U31" s="6"/>
    </row>
    <row r="32" spans="1:21" s="3" customFormat="1" ht="20" customHeight="1" x14ac:dyDescent="0.35">
      <c r="A32" s="19" t="s">
        <v>39</v>
      </c>
      <c r="B32" s="4" t="s">
        <v>24</v>
      </c>
      <c r="C32" s="21" t="s">
        <v>51</v>
      </c>
      <c r="D32" s="9">
        <v>1080</v>
      </c>
      <c r="E32" s="13">
        <v>1303.3333333333335</v>
      </c>
      <c r="F32" s="13">
        <v>360</v>
      </c>
      <c r="G32" s="13">
        <v>306</v>
      </c>
      <c r="H32" s="13">
        <v>990</v>
      </c>
      <c r="I32" s="13">
        <v>992.5</v>
      </c>
      <c r="J32" s="13">
        <v>330</v>
      </c>
      <c r="K32" s="14">
        <v>313</v>
      </c>
      <c r="L32" s="18">
        <v>354</v>
      </c>
      <c r="M32" s="15">
        <v>6.485404896421846</v>
      </c>
      <c r="N32" s="16">
        <v>1.7485875706214689</v>
      </c>
      <c r="O32" s="17">
        <v>8.2339924670433149</v>
      </c>
      <c r="P32" s="27">
        <v>1.2067901234567902</v>
      </c>
      <c r="Q32" s="27">
        <v>0.85</v>
      </c>
      <c r="R32" s="27">
        <v>1.0025252525252526</v>
      </c>
      <c r="S32" s="27">
        <v>0.94848484848484849</v>
      </c>
      <c r="T32" s="5"/>
      <c r="U32" s="6"/>
    </row>
  </sheetData>
  <mergeCells count="21">
    <mergeCell ref="A3:S3"/>
    <mergeCell ref="R5:S5"/>
    <mergeCell ref="P6:P7"/>
    <mergeCell ref="Q6:Q7"/>
    <mergeCell ref="R6:R7"/>
    <mergeCell ref="S6:S7"/>
    <mergeCell ref="L5:L7"/>
    <mergeCell ref="M5:O5"/>
    <mergeCell ref="M6:M7"/>
    <mergeCell ref="N6:N7"/>
    <mergeCell ref="O6:O7"/>
    <mergeCell ref="P5:Q5"/>
    <mergeCell ref="D5:G5"/>
    <mergeCell ref="H5:K5"/>
    <mergeCell ref="A6:A7"/>
    <mergeCell ref="B6:B7"/>
    <mergeCell ref="C6:C7"/>
    <mergeCell ref="D6:E6"/>
    <mergeCell ref="F6:G6"/>
    <mergeCell ref="H6:I6"/>
    <mergeCell ref="J6:K6"/>
  </mergeCells>
  <conditionalFormatting sqref="P8:S32">
    <cfRule type="cellIs" dxfId="2" priority="3" operator="greaterThan">
      <formula>0.95</formula>
    </cfRule>
  </conditionalFormatting>
  <conditionalFormatting sqref="P8:S32">
    <cfRule type="cellIs" dxfId="1" priority="2" operator="lessThan">
      <formula>0.75</formula>
    </cfRule>
  </conditionalFormatting>
  <conditionalFormatting sqref="P8:S32">
    <cfRule type="cellIs" dxfId="0" priority="1" operator="between">
      <formula>0.75</formula>
      <formula>0.95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Dellow David (RQW) Pr Alexandra Hosp Tr</dc:creator>
  <cp:lastModifiedBy>DELLOW, David (THE PRINCESS ALEXANDRA HOSPITAL NHS TRU</cp:lastModifiedBy>
  <dcterms:created xsi:type="dcterms:W3CDTF">2023-02-15T12:57:34Z</dcterms:created>
  <dcterms:modified xsi:type="dcterms:W3CDTF">2024-05-13T09:00:53Z</dcterms:modified>
</cp:coreProperties>
</file>